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05" yWindow="-105" windowWidth="23250" windowHeight="12570"/>
  </bookViews>
  <sheets>
    <sheet name="Sheet1" sheetId="1" r:id="rId1"/>
  </sheets>
  <definedNames>
    <definedName name="_xlnm._FilterDatabase" localSheetId="0">Sheet1!$A$1:$G$59</definedName>
  </definedNames>
  <calcPr calcId="14562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H59" i="1"/>
  <c r="D59" i="1"/>
  <c r="G49" i="1"/>
  <c r="G50" i="1"/>
  <c r="G51" i="1"/>
  <c r="G52" i="1"/>
  <c r="G53" i="1"/>
  <c r="G54" i="1"/>
  <c r="G55" i="1"/>
  <c r="G56" i="1"/>
  <c r="G57" i="1"/>
  <c r="G48" i="1"/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2" i="1"/>
  <c r="H2" i="1" s="1"/>
</calcChain>
</file>

<file path=xl/sharedStrings.xml><?xml version="1.0" encoding="utf-8"?>
<sst xmlns="http://schemas.openxmlformats.org/spreadsheetml/2006/main" count="129" uniqueCount="64">
  <si>
    <t>3PZ.LAMP.RISP. OLIVA 9W E14 LUCE CA</t>
  </si>
  <si>
    <t>AL BISPINA 42W G9 2PZ</t>
  </si>
  <si>
    <t>AL SPIRAL 23W E27 LUCE CALDA</t>
  </si>
  <si>
    <t>AL MINI CLASSIC 12W E14 LUCE CALDA</t>
  </si>
  <si>
    <t>AL MINI CLASSIC 15W E27 LUCE CALDA</t>
  </si>
  <si>
    <t>AL GLOBO 24W E27 LUCE CALDA</t>
  </si>
  <si>
    <t>LAMPADINA ECO HALOGEN GU10 220V-240</t>
  </si>
  <si>
    <t>CLO LAMPADINA HALOGEN MR16 12V 20W</t>
  </si>
  <si>
    <t>CLO LAMPADINA HALOGEN MR16 12V 35W</t>
  </si>
  <si>
    <t>CLO LAMPADINA HALOGEN MR16 12V 50W</t>
  </si>
  <si>
    <t>LAMPADINA ECO HALOGEN G4 12V 25Wÿ B</t>
  </si>
  <si>
    <t>LAMPADINA HALOGEN G9 230V 53W BISPI</t>
  </si>
  <si>
    <t>CLO LAMPADINA MINI SPIRALE SLIM 7W</t>
  </si>
  <si>
    <t>LAMPADINA SPIRALE COMPATTA 11W E14</t>
  </si>
  <si>
    <t>LAMPADINA SPIRALE COMPATTA 15W E27</t>
  </si>
  <si>
    <t>LAMPADINA SPIRALE COMPATTA 25W E27</t>
  </si>
  <si>
    <t>LAMPADINA 2 TUBI SLIM 9W E14 LUCE B</t>
  </si>
  <si>
    <t>LAMPADINA 3TUBI 15W E27 LUCE CALDA</t>
  </si>
  <si>
    <t>LAMPADINA 3TUBI 15W E27 LUCE BIANCH</t>
  </si>
  <si>
    <t>LAMPADINA 4 TUBI SLIM 20W E 27 LUCE</t>
  </si>
  <si>
    <t>LAMPADINA SFERA DIAM. 100 20W E27 L</t>
  </si>
  <si>
    <t>LAMPADINA SFERA DIAM.100 20W E27 LU</t>
  </si>
  <si>
    <t>CLO LAMPADINA GOCCIA 13W E27 LUCE C</t>
  </si>
  <si>
    <t>LAMPADINA GOCCIA 13W E27 LUCE BIANC</t>
  </si>
  <si>
    <t>CLO LAMPADINA SFERETTA DIAM. 60 5W</t>
  </si>
  <si>
    <t>CLO LAMPADINA MINIOLIVA 11W E14 LUC</t>
  </si>
  <si>
    <t>CLO LAMPADINA MINIOLIVA 9W E14 LUCE</t>
  </si>
  <si>
    <t>CLO LAMPADINA COLPO DI VENTO 11W E1</t>
  </si>
  <si>
    <t>CLO LAMPADINA ECO HALOGEN P45 220-2</t>
  </si>
  <si>
    <t>LAMPADINA ECO HALOGEN B35ÿ 220-240V</t>
  </si>
  <si>
    <t>CLO LAMPADINA ECO HALOGEN B35Wÿ 220</t>
  </si>
  <si>
    <t>CLO LAMPADINA ECO HALOGEN B35Lÿ 220</t>
  </si>
  <si>
    <t>LAMPADA CANDELA LED-FILAMENTO-C35-4</t>
  </si>
  <si>
    <t>LAMPADA SFERA LED-FILAMENTO-G45-4W-</t>
  </si>
  <si>
    <t>LAMPADA PERA LED-FILAMENTO-A60-6W-E</t>
  </si>
  <si>
    <t>LAMPADA COLPO DI VENTO LED-FILAMENT</t>
  </si>
  <si>
    <t>LAMPADA C.DI VENTO LED-FILAM-CA37-4</t>
  </si>
  <si>
    <t>LAMPADA SFERA LED-S11 G95 220-240V</t>
  </si>
  <si>
    <t/>
  </si>
  <si>
    <t>Testo breve materiale</t>
  </si>
  <si>
    <t>Totale</t>
  </si>
  <si>
    <t>cm unitario</t>
  </si>
  <si>
    <t>PCS</t>
  </si>
  <si>
    <t>cod</t>
  </si>
  <si>
    <t>tipologia</t>
  </si>
  <si>
    <t>AL RISP_E</t>
  </si>
  <si>
    <t>ECO</t>
  </si>
  <si>
    <t>LED</t>
  </si>
  <si>
    <t>TOT PRC</t>
  </si>
  <si>
    <t>Totale complessivo</t>
  </si>
  <si>
    <t>Somma di TOT PRC</t>
  </si>
  <si>
    <t>categoria</t>
  </si>
  <si>
    <t xml:space="preserve"> PCS</t>
  </si>
  <si>
    <t>LAMPADA SPOT 7W GU10 LUCE BIANCHISSIMA</t>
  </si>
  <si>
    <t>LAMPADA SPOT 9W GU10 LUCE BIANCHISSIMA</t>
  </si>
  <si>
    <t>LAMPADA SPOT 11W GU10 LUCE BIANCHISSIMA</t>
  </si>
  <si>
    <t>LAMPADA ALOGENA BISPINA G6,35 CHIARA 20W</t>
  </si>
  <si>
    <t>LAMPADA ALOGENA BISPINA G6,35 CHIARA 50W</t>
  </si>
  <si>
    <t>LAMPADA MINIOLIVA 7W E14 LUCE CALDA</t>
  </si>
  <si>
    <t>LAMPADA SPOT 11W GU10 LUCE CALDA</t>
  </si>
  <si>
    <t>LAMPADA SPOT 7W GU10 LUCE CALDA</t>
  </si>
  <si>
    <t>LAMPADA COLPO DI VENTO 7W E14 LUCE CALDA</t>
  </si>
  <si>
    <t>LAMPADA SPOT 9W GU10 LUCE CALDA</t>
  </si>
  <si>
    <t>WHSL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</si>
</sst>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horizontal="right" vertical="top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Fill="1" applyBorder="1" applyAlignment="1">
      <alignment horizontal="right" vertical="top"/>
    </xf>
    <xf numFmtId="164" fontId="0" fillId="0" borderId="1" xfId="1" applyFont="1" applyFill="1" applyBorder="1" applyAlignment="1">
      <alignment vertical="top"/>
    </xf>
    <xf numFmtId="164" fontId="0" fillId="0" borderId="0" xfId="1" applyFont="1" applyFill="1" applyAlignment="1">
      <alignment vertical="top"/>
    </xf>
    <xf numFmtId="164" fontId="0" fillId="0" borderId="4" xfId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64" fontId="0" fillId="0" borderId="0" xfId="1" applyFont="1" applyFill="1" applyAlignment="1">
      <alignment horizontal="center" vertical="center" wrapText="1"/>
    </xf>
    <xf numFmtId="164" fontId="0" fillId="0" borderId="0" xfId="1" applyFont="1" applyAlignment="1">
      <alignment vertical="top"/>
    </xf>
    <xf numFmtId="164" fontId="3" fillId="2" borderId="5" xfId="1" applyNumberFormat="1" applyFont="1" applyFill="1" applyBorder="1" applyAlignment="1">
      <alignment vertical="top"/>
    </xf>
    <xf numFmtId="164" fontId="3" fillId="2" borderId="6" xfId="1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right" vertical="top"/>
    </xf>
    <xf numFmtId="164" fontId="2" fillId="3" borderId="1" xfId="1" applyFont="1" applyFill="1" applyBorder="1" applyAlignment="1">
      <alignment vertical="top"/>
    </xf>
    <xf numFmtId="164" fontId="2" fillId="3" borderId="3" xfId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vertical="top"/>
    </xf>
    <xf numFmtId="164" fontId="0" fillId="0" borderId="3" xfId="1" applyFont="1" applyFill="1" applyBorder="1" applyAlignment="1">
      <alignment vertical="top"/>
    </xf>
    <xf numFmtId="164" fontId="0" fillId="0" borderId="0" xfId="1" applyFon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horizontal="right" vertical="top"/>
    </xf>
    <xf numFmtId="164" fontId="0" fillId="0" borderId="0" xfId="0" applyNumberFormat="1" applyAlignment="1">
      <alignment vertical="top"/>
    </xf>
    <xf numFmtId="9" fontId="0" fillId="0" borderId="0" xfId="2" applyFont="1" applyFill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numFmt numFmtId="164" formatCode="_-&quot;€&quot;\ * #,##0.00_-;\-&quot;€&quot;\ * #,##0.00_-;_-&quot;€&quot;\ * &quot;-&quot;??_-;_-@_-"/>
    </dxf>
    <dxf>
      <numFmt numFmtId="164" formatCode="_-&quot;€&quot;\ * #,##0.00_-;\-&quot;€&quot;\ * #,##0.00_-;_-&quot;€&quot;\ 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3504.403573842596" createdVersion="6" refreshedVersion="6" minRefreshableVersion="3" recordCount="63">
  <cacheSource type="worksheet">
    <worksheetSource ref="A1:H1048576" sheet="Sheet1"/>
  </cacheSource>
  <cacheFields count="8">
    <cacheField name="cod" numFmtId="0">
      <sharedItems containsBlank="1" containsMixedTypes="1" containsNumber="1" containsInteger="1" minValue="363507" maxValue="891193"/>
    </cacheField>
    <cacheField name="tipologia" numFmtId="0">
      <sharedItems containsBlank="1" count="4">
        <s v="LED"/>
        <s v="ECO"/>
        <s v="AL RISP_E"/>
        <m/>
      </sharedItems>
    </cacheField>
    <cacheField name="Testo breve materiale" numFmtId="0">
      <sharedItems containsBlank="1"/>
    </cacheField>
    <cacheField name="PCS" numFmtId="0">
      <sharedItems containsString="0" containsBlank="1" containsNumber="1" minValue="10" maxValue="74080.145715465318"/>
    </cacheField>
    <cacheField name="cm unitario" numFmtId="164">
      <sharedItems containsString="0" containsBlank="1" containsNumber="1" minValue="0.51127118644067793" maxValue="5.8100000000000005"/>
    </cacheField>
    <cacheField name="Totale" numFmtId="164">
      <sharedItems containsString="0" containsBlank="1" containsNumber="1" minValue="25.309999999999995" maxValue="35787.496224843482"/>
    </cacheField>
    <cacheField name="PRC" numFmtId="164">
      <sharedItems containsString="0" containsBlank="1" containsNumber="1" minValue="0.86916101694915249" maxValue="9.8770000000000007"/>
    </cacheField>
    <cacheField name="TOT PRC" numFmtId="0">
      <sharedItems containsString="0" containsBlank="1" containsNumber="1" minValue="43.026999999999994" maxValue="90335.543582233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n v="891176"/>
    <x v="0"/>
    <s v="LAMPADA CANDELA LED-FILAMENTO-C35-4"/>
    <n v="260"/>
    <n v="2.9"/>
    <n v="754"/>
    <n v="4.93"/>
    <n v="1281.8"/>
  </r>
  <r>
    <n v="891177"/>
    <x v="0"/>
    <s v="LAMPADA SFERA LED-FILAMENTO-G45-4W-"/>
    <n v="1520"/>
    <n v="3.16"/>
    <n v="4803.2"/>
    <n v="5.3719999999999999"/>
    <n v="8165.44"/>
  </r>
  <r>
    <n v="891178"/>
    <x v="0"/>
    <s v="LAMPADA PERA LED-FILAMENTO-A60-6W-E"/>
    <n v="290"/>
    <n v="4.5"/>
    <n v="1305"/>
    <n v="7.6499999999999995"/>
    <n v="2218.5"/>
  </r>
  <r>
    <n v="891179"/>
    <x v="0"/>
    <s v="LAMPADA COLPO DI VENTO LED-FILAMENT"/>
    <n v="500"/>
    <n v="2.9"/>
    <n v="1450"/>
    <n v="4.93"/>
    <n v="2465"/>
  </r>
  <r>
    <n v="891180"/>
    <x v="0"/>
    <s v="LAMPADA CANDELA LED-FILAMENTO-C35-4"/>
    <n v="480"/>
    <n v="3.08"/>
    <n v="1478.4"/>
    <n v="5.2359999999999998"/>
    <n v="2513.2799999999997"/>
  </r>
  <r>
    <n v="891182"/>
    <x v="0"/>
    <s v="LAMPADA C.DI VENTO LED-FILAM-CA37-4"/>
    <n v="10"/>
    <n v="3.08"/>
    <n v="30.8"/>
    <n v="5.2359999999999998"/>
    <n v="52.36"/>
  </r>
  <r>
    <n v="891192"/>
    <x v="0"/>
    <s v="LAMPADA SFERA LED-S11 G95 220-240V"/>
    <n v="280"/>
    <n v="5.8092499999999996"/>
    <n v="1626.59"/>
    <n v="9.8757249999999992"/>
    <n v="2765.203"/>
  </r>
  <r>
    <n v="891193"/>
    <x v="0"/>
    <s v="LAMPADA SFERA LED-S11 G95 220-240V"/>
    <n v="160"/>
    <n v="5.8100000000000005"/>
    <n v="929.60000000000014"/>
    <n v="9.8770000000000007"/>
    <n v="1580.3200000000002"/>
  </r>
  <r>
    <n v="437466"/>
    <x v="1"/>
    <s v="3PZ.LAMP.RISP. OLIVA 9W E14 LUCE CA"/>
    <n v="304"/>
    <n v="4.2699999999999996"/>
    <n v="1298.08"/>
    <n v="7.2589999999999995"/>
    <n v="2206.7359999999999"/>
  </r>
  <r>
    <n v="769540"/>
    <x v="1"/>
    <s v="LAMPADINA SPIRALE COMPATTA 11W E14"/>
    <n v="108"/>
    <n v="1.3445370370370371"/>
    <n v="145.21"/>
    <n v="2.2857129629629629"/>
    <n v="246.857"/>
  </r>
  <r>
    <n v="769541"/>
    <x v="1"/>
    <s v="LAMPADINA SPIRALE COMPATTA 11W E14"/>
    <n v="114"/>
    <n v="1.3278070175438597"/>
    <n v="151.37"/>
    <n v="2.2572719298245612"/>
    <n v="257.32899999999995"/>
  </r>
  <r>
    <n v="769545"/>
    <x v="1"/>
    <s v="LAMPADINA SPIRALE COMPATTA 15W E27"/>
    <n v="248"/>
    <n v="1.3062499999999999"/>
    <n v="323.95"/>
    <n v="2.2206249999999996"/>
    <n v="550.71499999999992"/>
  </r>
  <r>
    <n v="769547"/>
    <x v="1"/>
    <s v="LAMPADINA SPIRALE COMPATTA 25W E27"/>
    <n v="144"/>
    <n v="1.5808333333333333"/>
    <n v="227.64"/>
    <n v="2.6874166666666666"/>
    <n v="386.988"/>
  </r>
  <r>
    <n v="769548"/>
    <x v="1"/>
    <s v="LAMPADINA SPIRALE COMPATTA 25W E27"/>
    <n v="1761"/>
    <n v="1.5701002506265664"/>
    <n v="2764.9465413533835"/>
    <n v="2.669170426065163"/>
    <n v="4700.409120300752"/>
  </r>
  <r>
    <n v="769551"/>
    <x v="1"/>
    <s v="LAMPADINA 2 TUBI SLIM 9W E14 LUCE B"/>
    <n v="96"/>
    <n v="1.0758333333333334"/>
    <n v="103.28"/>
    <n v="1.8289166666666667"/>
    <n v="175.57600000000002"/>
  </r>
  <r>
    <n v="769554"/>
    <x v="1"/>
    <s v="LAMPADINA 3TUBI 15W E27 LUCE CALDA"/>
    <n v="840"/>
    <n v="1.3477857142857144"/>
    <n v="1132.1400000000001"/>
    <n v="2.2912357142857145"/>
    <n v="1924.6380000000001"/>
  </r>
  <r>
    <n v="769555"/>
    <x v="1"/>
    <s v="LAMPADINA 3TUBI 15W E27 LUCE BIANCH"/>
    <n v="180"/>
    <n v="1.3012222222222223"/>
    <n v="234.22"/>
    <n v="2.212077777777778"/>
    <n v="398.17400000000004"/>
  </r>
  <r>
    <n v="769561"/>
    <x v="1"/>
    <s v="LAMPADINA 4 TUBI SLIM 20W E 27 LUCE"/>
    <n v="270"/>
    <n v="1.7846666666666666"/>
    <n v="481.86"/>
    <n v="3.0339333333333331"/>
    <n v="819.16199999999992"/>
  </r>
  <r>
    <n v="769564"/>
    <x v="1"/>
    <s v="LAMPADINA SFERA DIAM. 100 20W E27 L"/>
    <n v="80"/>
    <n v="3.38"/>
    <n v="270.39999999999998"/>
    <n v="5.7459999999999996"/>
    <n v="459.67999999999995"/>
  </r>
  <r>
    <n v="769565"/>
    <x v="1"/>
    <s v="LAMPADINA SFERA DIAM.100 20W E27 LU"/>
    <n v="272"/>
    <n v="2.6765073529411763"/>
    <n v="728.01"/>
    <n v="4.5500624999999992"/>
    <n v="1237.6169999999997"/>
  </r>
  <r>
    <n v="769570"/>
    <x v="1"/>
    <s v="CLO LAMPADINA GOCCIA 13W E27 LUCE C"/>
    <n v="30"/>
    <n v="2.44"/>
    <n v="73.2"/>
    <n v="4.1479999999999997"/>
    <n v="124.44"/>
  </r>
  <r>
    <n v="769571"/>
    <x v="1"/>
    <s v="LAMPADINA GOCCIA 13W E27 LUCE BIANC"/>
    <n v="421"/>
    <n v="2.3751068883610449"/>
    <n v="999.91999999999985"/>
    <n v="4.0376817102137759"/>
    <n v="1699.8639999999996"/>
  </r>
  <r>
    <n v="769572"/>
    <x v="1"/>
    <s v="CLO LAMPADINA SFERETTA DIAM. 60 5W"/>
    <n v="384"/>
    <n v="1.5223437500000001"/>
    <n v="584.58000000000004"/>
    <n v="2.587984375"/>
    <n v="993.78600000000006"/>
  </r>
  <r>
    <n v="769573"/>
    <x v="1"/>
    <s v="CLO LAMPADINA SFERETTA DIAM. 60 5W"/>
    <n v="754"/>
    <n v="1.5215420560747663"/>
    <n v="1147.2427102803738"/>
    <n v="2.5866214953271025"/>
    <n v="1950.3126074766353"/>
  </r>
  <r>
    <n v="769574"/>
    <x v="1"/>
    <s v="CLO LAMPADINA MINIOLIVA 11W E14 LUC"/>
    <n v="204"/>
    <n v="1.7347777777777778"/>
    <n v="353.89466666666664"/>
    <n v="2.949122222222222"/>
    <n v="601.62093333333326"/>
  </r>
  <r>
    <n v="769575"/>
    <x v="1"/>
    <s v="CLO LAMPADINA MINIOLIVA 9W E14 LUCE"/>
    <n v="372"/>
    <n v="1.7737333333333334"/>
    <n v="659.8288"/>
    <n v="3.0153466666666668"/>
    <n v="1121.7089600000002"/>
  </r>
  <r>
    <n v="769578"/>
    <x v="1"/>
    <s v="CLO LAMPADINA COLPO DI VENTO 11W E1"/>
    <n v="845"/>
    <n v="1.73"/>
    <n v="1461.85"/>
    <n v="2.9409999999999998"/>
    <n v="2485.145"/>
  </r>
  <r>
    <n v="543506"/>
    <x v="2"/>
    <s v="AL BISPINA 42W G9 2PZ"/>
    <n v="100"/>
    <n v="0.94"/>
    <n v="94"/>
    <n v="1.5979999999999999"/>
    <n v="159.79999999999998"/>
  </r>
  <r>
    <n v="543861"/>
    <x v="2"/>
    <s v="AL SPIRAL 23W E27 LUCE CALDA"/>
    <n v="70"/>
    <n v="1.9"/>
    <n v="133"/>
    <n v="3.23"/>
    <n v="226.1"/>
  </r>
  <r>
    <n v="543874"/>
    <x v="2"/>
    <s v="AL MINI CLASSIC 12W E14 LUCE CALDA"/>
    <n v="90"/>
    <n v="1.6700000000000002"/>
    <n v="150.30000000000001"/>
    <n v="2.839"/>
    <n v="255.51"/>
  </r>
  <r>
    <n v="543882"/>
    <x v="2"/>
    <s v="AL MINI CLASSIC 15W E27 LUCE CALDA"/>
    <n v="100"/>
    <n v="1.74"/>
    <n v="174"/>
    <n v="2.9579999999999997"/>
    <n v="295.79999999999995"/>
  </r>
  <r>
    <n v="546861"/>
    <x v="2"/>
    <s v="AL GLOBO 24W E27 LUCE CALDA"/>
    <n v="120"/>
    <n v="2.7800000000000002"/>
    <n v="333.6"/>
    <n v="4.726"/>
    <n v="567.12"/>
  </r>
  <r>
    <n v="769530"/>
    <x v="2"/>
    <s v="LAMPADINA ECO HALOGEN GU10 220V-240"/>
    <n v="162"/>
    <n v="1.182469135802469"/>
    <n v="191.55999999999997"/>
    <n v="2.0101975308641973"/>
    <n v="325.65199999999999"/>
  </r>
  <r>
    <n v="769531"/>
    <x v="2"/>
    <s v="LAMPADINA ECO HALOGEN GU10 220V-240"/>
    <n v="90"/>
    <n v="1.3626666666666667"/>
    <n v="122.64"/>
    <n v="2.3165333333333331"/>
    <n v="208.48799999999997"/>
  </r>
  <r>
    <n v="769533"/>
    <x v="2"/>
    <s v="CLO LAMPADINA HALOGEN MR16 12V 20W"/>
    <n v="1402"/>
    <n v="0.89"/>
    <n v="1247.78"/>
    <n v="1.5129999999999999"/>
    <n v="2121.2259999999997"/>
  </r>
  <r>
    <n v="769534"/>
    <x v="2"/>
    <s v="CLO LAMPADINA HALOGEN MR16 12V 35W"/>
    <n v="1584"/>
    <n v="0.89058479532163737"/>
    <n v="1410.6863157894736"/>
    <n v="1.5139941520467834"/>
    <n v="2398.1667368421049"/>
  </r>
  <r>
    <n v="769535"/>
    <x v="2"/>
    <s v="CLO LAMPADINA HALOGEN MR16 12V 50W"/>
    <n v="1242"/>
    <n v="0.89068965517241372"/>
    <n v="1106.2365517241378"/>
    <n v="1.5141724137931032"/>
    <n v="1880.6021379310341"/>
  </r>
  <r>
    <n v="769537"/>
    <x v="2"/>
    <s v="LAMPADINA ECO HALOGEN G4 12V 25Wÿ B"/>
    <n v="250"/>
    <n v="0.51127118644067793"/>
    <n v="127.81779661016948"/>
    <n v="0.86916101694915249"/>
    <n v="217.29025423728811"/>
  </r>
  <r>
    <n v="769538"/>
    <x v="2"/>
    <s v="LAMPADINA HALOGEN G9 230V 53W BISPI"/>
    <n v="24"/>
    <n v="1.0545833333333332"/>
    <n v="25.309999999999995"/>
    <n v="1.7927916666666663"/>
    <n v="43.026999999999994"/>
  </r>
  <r>
    <n v="769539"/>
    <x v="2"/>
    <s v="CLO LAMPADINA MINI SPIRALE SLIM 7W"/>
    <n v="312"/>
    <n v="1.3499999999999999"/>
    <n v="421.19999999999993"/>
    <n v="2.2949999999999999"/>
    <n v="716.04"/>
  </r>
  <r>
    <n v="769582"/>
    <x v="2"/>
    <s v="CLO LAMPADINA ECO HALOGEN P45 220-2"/>
    <n v="360"/>
    <n v="1.27"/>
    <n v="457.2"/>
    <n v="2.1589999999999998"/>
    <n v="777.2399999999999"/>
  </r>
  <r>
    <n v="769588"/>
    <x v="2"/>
    <s v="LAMPADINA ECO HALOGEN B35ÿ 220-240V"/>
    <n v="42"/>
    <n v="0.83666666666666667"/>
    <n v="35.14"/>
    <n v="1.4223333333333332"/>
    <n v="59.737999999999992"/>
  </r>
  <r>
    <n v="769591"/>
    <x v="2"/>
    <s v="CLO LAMPADINA ECO HALOGEN B35Wÿ 220"/>
    <n v="1145"/>
    <n v="1.1315056461731492"/>
    <n v="1295.5739648682559"/>
    <n v="1.9235595984943537"/>
    <n v="2202.4757402760351"/>
  </r>
  <r>
    <n v="769594"/>
    <x v="2"/>
    <s v="CLO LAMPADINA ECO HALOGEN P45 220-2"/>
    <n v="1260"/>
    <n v="0.64927380952380953"/>
    <n v="818.08500000000004"/>
    <n v="1.1037654761904763"/>
    <n v="1390.7445"/>
  </r>
  <r>
    <n v="769595"/>
    <x v="2"/>
    <s v="CLO LAMPADINA ECO HALOGEN P45 220-2"/>
    <n v="2859"/>
    <n v="0.64748299319727887"/>
    <n v="1851.1538775510203"/>
    <n v="1.100721088435374"/>
    <n v="3146.961591836734"/>
  </r>
  <r>
    <n v="769597"/>
    <x v="2"/>
    <s v="CLO LAMPADINA ECO HALOGEN B35Lÿ 220"/>
    <n v="420"/>
    <n v="0.65"/>
    <n v="273"/>
    <n v="1.105"/>
    <n v="464.09999999999997"/>
  </r>
  <r>
    <n v="363507"/>
    <x v="2"/>
    <s v="LAMPADA SPOT 7W GU10 LUCE BIANCHISSIMA"/>
    <n v="1512"/>
    <m/>
    <m/>
    <n v="1.9100000000000001"/>
    <n v="2887.92"/>
  </r>
  <r>
    <n v="363509"/>
    <x v="2"/>
    <s v="LAMPADA SPOT 9W GU10 LUCE BIANCHISSIMA"/>
    <n v="2808"/>
    <m/>
    <m/>
    <n v="2.25"/>
    <n v="6318"/>
  </r>
  <r>
    <n v="363511"/>
    <x v="2"/>
    <s v="LAMPADA SPOT 11W GU10 LUCE BIANCHISSIMA"/>
    <n v="840"/>
    <m/>
    <m/>
    <n v="2.5799999999999996"/>
    <n v="2167.1999999999998"/>
  </r>
  <r>
    <n v="383456"/>
    <x v="2"/>
    <s v="LAMPADA ALOGENA BISPINA G6,35 CHIARA 20W"/>
    <n v="780"/>
    <m/>
    <m/>
    <n v="1"/>
    <n v="780"/>
  </r>
  <r>
    <n v="383458"/>
    <x v="2"/>
    <s v="LAMPADA ALOGENA BISPINA G6,35 CHIARA 50W"/>
    <n v="2000"/>
    <m/>
    <m/>
    <n v="1"/>
    <n v="2000"/>
  </r>
  <r>
    <n v="383559"/>
    <x v="2"/>
    <s v="LAMPADA MINIOLIVA 7W E14 LUCE CALDA"/>
    <n v="720"/>
    <m/>
    <m/>
    <n v="1.31"/>
    <n v="943.2"/>
  </r>
  <r>
    <n v="383560"/>
    <x v="2"/>
    <s v="LAMPADA SPOT 11W GU10 LUCE CALDA"/>
    <n v="1440"/>
    <m/>
    <m/>
    <n v="2.58"/>
    <n v="3715.2"/>
  </r>
  <r>
    <n v="383581"/>
    <x v="2"/>
    <s v="LAMPADA SPOT 7W GU10 LUCE CALDA"/>
    <n v="1392"/>
    <m/>
    <m/>
    <n v="1.91"/>
    <n v="2658.72"/>
  </r>
  <r>
    <n v="383582"/>
    <x v="2"/>
    <s v="LAMPADA COLPO DI VENTO 7W E14 LUCE CALDA"/>
    <n v="1512"/>
    <m/>
    <m/>
    <n v="1.38"/>
    <n v="2086.56"/>
  </r>
  <r>
    <n v="383606"/>
    <x v="2"/>
    <s v="LAMPADA SPOT 9W GU10 LUCE CALDA"/>
    <n v="2640"/>
    <m/>
    <m/>
    <n v="2.25"/>
    <n v="5940"/>
  </r>
  <r>
    <m/>
    <x v="3"/>
    <m/>
    <m/>
    <m/>
    <m/>
    <m/>
    <m/>
  </r>
  <r>
    <s v=""/>
    <x v="3"/>
    <s v=""/>
    <n v="74080.145715465318"/>
    <m/>
    <n v="35787.496224843482"/>
    <n v="1.2194298851571379"/>
    <n v="90335.54358223392"/>
  </r>
  <r>
    <m/>
    <x v="3"/>
    <m/>
    <m/>
    <m/>
    <m/>
    <m/>
    <m/>
  </r>
  <r>
    <m/>
    <x v="3"/>
    <m/>
    <m/>
    <m/>
    <m/>
    <m/>
    <m/>
  </r>
  <r>
    <m/>
    <x v="3"/>
    <m/>
    <m/>
    <m/>
    <m/>
    <m/>
    <m/>
  </r>
  <r>
    <m/>
    <x v="3"/>
    <m/>
    <m/>
    <m/>
    <m/>
    <m/>
    <m/>
  </r>
  <r>
    <m/>
    <x v="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3" rowHeaderCaption="categoria">
  <location ref="J2:L6" firstHeaderRow="0" firstDataRow="1" firstDataCol="1"/>
  <pivotFields count="8">
    <pivotField showAll="0"/>
    <pivotField axis="axisRow" showAll="0">
      <items count="5">
        <item x="2"/>
        <item x="1"/>
        <item x="0"/>
        <item h="1" x="3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PCS" fld="3" baseField="0" baseItem="0"/>
    <dataField name="Somma di TOT PRC" fld="7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pane ySplit="1" topLeftCell="A2" activePane="bottomLeft" state="frozen"/>
      <selection pane="bottomLeft" activeCell="J15" sqref="J15"/>
    </sheetView>
  </sheetViews>
  <sheetFormatPr defaultColWidth="9.140625" defaultRowHeight="12.75" x14ac:dyDescent="0.2"/>
  <cols>
    <col min="1" max="1" width="10.42578125" style="2" customWidth="1"/>
    <col min="2" max="2" width="13" style="2" customWidth="1"/>
    <col min="3" max="3" width="45.5703125" style="2" bestFit="1" customWidth="1"/>
    <col min="4" max="4" width="7" style="2" bestFit="1" customWidth="1"/>
    <col min="5" max="5" width="9.28515625" style="8" hidden="1" customWidth="1"/>
    <col min="6" max="6" width="12" style="8" hidden="1" customWidth="1"/>
    <col min="7" max="7" width="9.28515625" style="8" customWidth="1"/>
    <col min="8" max="8" width="12" style="2" bestFit="1" customWidth="1"/>
    <col min="9" max="9" width="9.140625" style="2"/>
    <col min="10" max="10" width="17.85546875" style="2" bestFit="1" customWidth="1"/>
    <col min="11" max="11" width="8.28515625" style="2" customWidth="1"/>
    <col min="12" max="12" width="18.42578125" style="8" bestFit="1" customWidth="1"/>
    <col min="13" max="13" width="9.140625" style="8"/>
    <col min="14" max="14" width="13.28515625" style="8" customWidth="1"/>
    <col min="15" max="16384" width="9.140625" style="2"/>
  </cols>
  <sheetData>
    <row r="1" spans="1:15" s="5" customFormat="1" ht="37.9" customHeight="1" x14ac:dyDescent="0.2">
      <c r="A1" s="4" t="s">
        <v>43</v>
      </c>
      <c r="B1" s="4" t="s">
        <v>44</v>
      </c>
      <c r="C1" s="18" t="s">
        <v>39</v>
      </c>
      <c r="D1" s="18" t="s">
        <v>42</v>
      </c>
      <c r="E1" s="19" t="s">
        <v>41</v>
      </c>
      <c r="F1" s="19" t="s">
        <v>40</v>
      </c>
      <c r="G1" s="19" t="s">
        <v>63</v>
      </c>
      <c r="H1" s="20" t="s">
        <v>48</v>
      </c>
      <c r="L1" s="14"/>
      <c r="M1" s="14"/>
      <c r="N1" s="14"/>
    </row>
    <row r="2" spans="1:15" x14ac:dyDescent="0.2">
      <c r="A2" s="1">
        <v>891176</v>
      </c>
      <c r="B2" s="1" t="s">
        <v>47</v>
      </c>
      <c r="C2" s="1" t="s">
        <v>32</v>
      </c>
      <c r="D2" s="6">
        <v>260</v>
      </c>
      <c r="E2" s="7">
        <v>2.9</v>
      </c>
      <c r="F2" s="7">
        <v>754</v>
      </c>
      <c r="G2" s="7">
        <f t="shared" ref="G2:G47" si="0">+E2*1.7</f>
        <v>4.93</v>
      </c>
      <c r="H2" s="7">
        <f t="shared" ref="H2:H47" si="1">+G2*D2</f>
        <v>1281.8</v>
      </c>
      <c r="J2" s="11" t="s">
        <v>51</v>
      </c>
      <c r="K2" t="s">
        <v>52</v>
      </c>
      <c r="L2" s="30" t="s">
        <v>50</v>
      </c>
      <c r="M2" s="16"/>
      <c r="N2" s="16"/>
    </row>
    <row r="3" spans="1:15" x14ac:dyDescent="0.2">
      <c r="A3" s="1">
        <v>891177</v>
      </c>
      <c r="B3" s="1" t="s">
        <v>47</v>
      </c>
      <c r="C3" s="1" t="s">
        <v>33</v>
      </c>
      <c r="D3" s="6">
        <v>1520</v>
      </c>
      <c r="E3" s="7">
        <v>3.16</v>
      </c>
      <c r="F3" s="7">
        <v>4803.2</v>
      </c>
      <c r="G3" s="7">
        <f t="shared" si="0"/>
        <v>5.3719999999999999</v>
      </c>
      <c r="H3" s="7">
        <f t="shared" si="1"/>
        <v>8165.44</v>
      </c>
      <c r="J3" s="12" t="s">
        <v>45</v>
      </c>
      <c r="K3" s="13">
        <v>27276</v>
      </c>
      <c r="L3" s="30">
        <v>46952.881961123188</v>
      </c>
    </row>
    <row r="4" spans="1:15" x14ac:dyDescent="0.2">
      <c r="A4" s="1">
        <v>891178</v>
      </c>
      <c r="B4" s="1" t="s">
        <v>47</v>
      </c>
      <c r="C4" s="1" t="s">
        <v>34</v>
      </c>
      <c r="D4" s="6">
        <v>290</v>
      </c>
      <c r="E4" s="7">
        <v>4.5</v>
      </c>
      <c r="F4" s="7">
        <v>1305</v>
      </c>
      <c r="G4" s="7">
        <f t="shared" si="0"/>
        <v>7.6499999999999995</v>
      </c>
      <c r="H4" s="7">
        <f t="shared" si="1"/>
        <v>2218.5</v>
      </c>
      <c r="J4" s="12" t="s">
        <v>46</v>
      </c>
      <c r="K4" s="13">
        <v>7427</v>
      </c>
      <c r="L4" s="30">
        <v>22340.758621110723</v>
      </c>
    </row>
    <row r="5" spans="1:15" x14ac:dyDescent="0.2">
      <c r="A5" s="1">
        <v>891179</v>
      </c>
      <c r="B5" s="1" t="s">
        <v>47</v>
      </c>
      <c r="C5" s="1" t="s">
        <v>35</v>
      </c>
      <c r="D5" s="6">
        <v>500</v>
      </c>
      <c r="E5" s="7">
        <v>2.9</v>
      </c>
      <c r="F5" s="7">
        <v>1450</v>
      </c>
      <c r="G5" s="7">
        <f t="shared" si="0"/>
        <v>4.93</v>
      </c>
      <c r="H5" s="7">
        <f t="shared" si="1"/>
        <v>2465</v>
      </c>
      <c r="J5" s="12" t="s">
        <v>47</v>
      </c>
      <c r="K5" s="13">
        <v>3500</v>
      </c>
      <c r="L5" s="30">
        <v>21041.903000000002</v>
      </c>
    </row>
    <row r="6" spans="1:15" ht="13.5" customHeight="1" x14ac:dyDescent="0.2">
      <c r="A6" s="1">
        <v>891180</v>
      </c>
      <c r="B6" s="1" t="s">
        <v>47</v>
      </c>
      <c r="C6" s="1" t="s">
        <v>32</v>
      </c>
      <c r="D6" s="6">
        <v>480</v>
      </c>
      <c r="E6" s="7">
        <v>3.08</v>
      </c>
      <c r="F6" s="7">
        <v>1478.4</v>
      </c>
      <c r="G6" s="7">
        <f t="shared" si="0"/>
        <v>5.2359999999999998</v>
      </c>
      <c r="H6" s="7">
        <f t="shared" si="1"/>
        <v>2513.2799999999997</v>
      </c>
      <c r="J6" s="12" t="s">
        <v>49</v>
      </c>
      <c r="K6" s="13">
        <v>38203</v>
      </c>
      <c r="L6" s="30">
        <v>90335.54358223392</v>
      </c>
      <c r="M6" s="17"/>
      <c r="N6" s="17"/>
      <c r="O6" s="31"/>
    </row>
    <row r="7" spans="1:15" x14ac:dyDescent="0.2">
      <c r="A7" s="1">
        <v>891182</v>
      </c>
      <c r="B7" s="1" t="s">
        <v>47</v>
      </c>
      <c r="C7" s="1" t="s">
        <v>36</v>
      </c>
      <c r="D7" s="6">
        <v>10</v>
      </c>
      <c r="E7" s="7">
        <v>3.08</v>
      </c>
      <c r="F7" s="7">
        <v>30.8</v>
      </c>
      <c r="G7" s="7">
        <f t="shared" si="0"/>
        <v>5.2359999999999998</v>
      </c>
      <c r="H7" s="7">
        <f t="shared" si="1"/>
        <v>52.36</v>
      </c>
      <c r="J7"/>
      <c r="K7"/>
      <c r="L7" s="15"/>
    </row>
    <row r="8" spans="1:15" x14ac:dyDescent="0.2">
      <c r="A8" s="1">
        <v>891192</v>
      </c>
      <c r="B8" s="1" t="s">
        <v>47</v>
      </c>
      <c r="C8" s="1" t="s">
        <v>37</v>
      </c>
      <c r="D8" s="6">
        <v>280</v>
      </c>
      <c r="E8" s="7">
        <v>5.8092499999999996</v>
      </c>
      <c r="F8" s="7">
        <v>1626.59</v>
      </c>
      <c r="G8" s="7">
        <f t="shared" si="0"/>
        <v>9.8757249999999992</v>
      </c>
      <c r="H8" s="7">
        <f t="shared" si="1"/>
        <v>2765.203</v>
      </c>
      <c r="J8"/>
      <c r="K8"/>
      <c r="L8" s="15"/>
    </row>
    <row r="9" spans="1:15" x14ac:dyDescent="0.2">
      <c r="A9" s="1">
        <v>891193</v>
      </c>
      <c r="B9" s="1" t="s">
        <v>47</v>
      </c>
      <c r="C9" s="1" t="s">
        <v>37</v>
      </c>
      <c r="D9" s="6">
        <v>160</v>
      </c>
      <c r="E9" s="7">
        <v>5.8100000000000005</v>
      </c>
      <c r="F9" s="7">
        <v>929.60000000000014</v>
      </c>
      <c r="G9" s="7">
        <f t="shared" si="0"/>
        <v>9.8770000000000007</v>
      </c>
      <c r="H9" s="7">
        <f t="shared" si="1"/>
        <v>1580.3200000000002</v>
      </c>
      <c r="J9"/>
      <c r="K9"/>
      <c r="L9" s="15"/>
    </row>
    <row r="10" spans="1:15" x14ac:dyDescent="0.2">
      <c r="A10" s="1">
        <v>437466</v>
      </c>
      <c r="B10" s="1" t="s">
        <v>46</v>
      </c>
      <c r="C10" s="1" t="s">
        <v>0</v>
      </c>
      <c r="D10" s="6">
        <v>304</v>
      </c>
      <c r="E10" s="7">
        <v>4.2699999999999996</v>
      </c>
      <c r="F10" s="7">
        <v>1298.08</v>
      </c>
      <c r="G10" s="7">
        <f t="shared" si="0"/>
        <v>7.2589999999999995</v>
      </c>
      <c r="H10" s="7">
        <f t="shared" si="1"/>
        <v>2206.7359999999999</v>
      </c>
      <c r="J10"/>
      <c r="K10"/>
      <c r="L10" s="15"/>
    </row>
    <row r="11" spans="1:15" x14ac:dyDescent="0.2">
      <c r="A11" s="1">
        <v>769540</v>
      </c>
      <c r="B11" s="1" t="s">
        <v>46</v>
      </c>
      <c r="C11" s="1" t="s">
        <v>13</v>
      </c>
      <c r="D11" s="6">
        <v>108</v>
      </c>
      <c r="E11" s="7">
        <v>1.3445370370370371</v>
      </c>
      <c r="F11" s="7">
        <v>145.21</v>
      </c>
      <c r="G11" s="7">
        <f t="shared" si="0"/>
        <v>2.2857129629629629</v>
      </c>
      <c r="H11" s="7">
        <f t="shared" si="1"/>
        <v>246.857</v>
      </c>
      <c r="J11"/>
      <c r="K11"/>
      <c r="L11" s="15"/>
    </row>
    <row r="12" spans="1:15" x14ac:dyDescent="0.2">
      <c r="A12" s="1">
        <v>769541</v>
      </c>
      <c r="B12" s="1" t="s">
        <v>46</v>
      </c>
      <c r="C12" s="1" t="s">
        <v>13</v>
      </c>
      <c r="D12" s="6">
        <v>114</v>
      </c>
      <c r="E12" s="7">
        <v>1.3278070175438597</v>
      </c>
      <c r="F12" s="7">
        <v>151.37</v>
      </c>
      <c r="G12" s="7">
        <f t="shared" si="0"/>
        <v>2.2572719298245612</v>
      </c>
      <c r="H12" s="7">
        <f t="shared" si="1"/>
        <v>257.32899999999995</v>
      </c>
      <c r="J12"/>
      <c r="K12"/>
      <c r="L12" s="15"/>
    </row>
    <row r="13" spans="1:15" x14ac:dyDescent="0.2">
      <c r="A13" s="1">
        <v>769545</v>
      </c>
      <c r="B13" s="1" t="s">
        <v>46</v>
      </c>
      <c r="C13" s="1" t="s">
        <v>14</v>
      </c>
      <c r="D13" s="6">
        <v>248</v>
      </c>
      <c r="E13" s="7">
        <v>1.3062499999999999</v>
      </c>
      <c r="F13" s="7">
        <v>323.95</v>
      </c>
      <c r="G13" s="7">
        <f t="shared" si="0"/>
        <v>2.2206249999999996</v>
      </c>
      <c r="H13" s="7">
        <f t="shared" si="1"/>
        <v>550.71499999999992</v>
      </c>
      <c r="J13"/>
      <c r="K13"/>
      <c r="L13" s="15"/>
    </row>
    <row r="14" spans="1:15" x14ac:dyDescent="0.2">
      <c r="A14" s="1">
        <v>769547</v>
      </c>
      <c r="B14" s="1" t="s">
        <v>46</v>
      </c>
      <c r="C14" s="1" t="s">
        <v>15</v>
      </c>
      <c r="D14" s="6">
        <v>144</v>
      </c>
      <c r="E14" s="7">
        <v>1.5808333333333333</v>
      </c>
      <c r="F14" s="7">
        <v>227.64</v>
      </c>
      <c r="G14" s="7">
        <f t="shared" si="0"/>
        <v>2.6874166666666666</v>
      </c>
      <c r="H14" s="7">
        <f t="shared" si="1"/>
        <v>386.988</v>
      </c>
      <c r="J14"/>
      <c r="K14"/>
      <c r="L14" s="15"/>
    </row>
    <row r="15" spans="1:15" x14ac:dyDescent="0.2">
      <c r="A15" s="1">
        <v>769548</v>
      </c>
      <c r="B15" s="1" t="s">
        <v>46</v>
      </c>
      <c r="C15" s="1" t="s">
        <v>15</v>
      </c>
      <c r="D15" s="6">
        <v>1761</v>
      </c>
      <c r="E15" s="7">
        <v>1.5701002506265664</v>
      </c>
      <c r="F15" s="7">
        <v>2764.9465413533835</v>
      </c>
      <c r="G15" s="7">
        <f t="shared" si="0"/>
        <v>2.669170426065163</v>
      </c>
      <c r="H15" s="7">
        <f t="shared" si="1"/>
        <v>4700.409120300752</v>
      </c>
      <c r="J15"/>
      <c r="K15"/>
      <c r="L15" s="15"/>
    </row>
    <row r="16" spans="1:15" x14ac:dyDescent="0.2">
      <c r="A16" s="1">
        <v>769551</v>
      </c>
      <c r="B16" s="1" t="s">
        <v>46</v>
      </c>
      <c r="C16" s="1" t="s">
        <v>16</v>
      </c>
      <c r="D16" s="6">
        <v>96</v>
      </c>
      <c r="E16" s="7">
        <v>1.0758333333333334</v>
      </c>
      <c r="F16" s="7">
        <v>103.28</v>
      </c>
      <c r="G16" s="7">
        <f t="shared" si="0"/>
        <v>1.8289166666666667</v>
      </c>
      <c r="H16" s="7">
        <f t="shared" si="1"/>
        <v>175.57600000000002</v>
      </c>
      <c r="J16"/>
      <c r="K16"/>
      <c r="L16" s="15"/>
    </row>
    <row r="17" spans="1:12" x14ac:dyDescent="0.2">
      <c r="A17" s="1">
        <v>769554</v>
      </c>
      <c r="B17" s="1" t="s">
        <v>46</v>
      </c>
      <c r="C17" s="1" t="s">
        <v>17</v>
      </c>
      <c r="D17" s="6">
        <v>840</v>
      </c>
      <c r="E17" s="7">
        <v>1.3477857142857144</v>
      </c>
      <c r="F17" s="7">
        <v>1132.1400000000001</v>
      </c>
      <c r="G17" s="7">
        <f t="shared" si="0"/>
        <v>2.2912357142857145</v>
      </c>
      <c r="H17" s="7">
        <f t="shared" si="1"/>
        <v>1924.6380000000001</v>
      </c>
      <c r="J17"/>
      <c r="K17"/>
      <c r="L17" s="15"/>
    </row>
    <row r="18" spans="1:12" x14ac:dyDescent="0.2">
      <c r="A18" s="1">
        <v>769555</v>
      </c>
      <c r="B18" s="1" t="s">
        <v>46</v>
      </c>
      <c r="C18" s="1" t="s">
        <v>18</v>
      </c>
      <c r="D18" s="6">
        <v>180</v>
      </c>
      <c r="E18" s="7">
        <v>1.3012222222222223</v>
      </c>
      <c r="F18" s="7">
        <v>234.22</v>
      </c>
      <c r="G18" s="7">
        <f t="shared" si="0"/>
        <v>2.212077777777778</v>
      </c>
      <c r="H18" s="7">
        <f t="shared" si="1"/>
        <v>398.17400000000004</v>
      </c>
      <c r="J18"/>
      <c r="K18"/>
      <c r="L18" s="15"/>
    </row>
    <row r="19" spans="1:12" x14ac:dyDescent="0.2">
      <c r="A19" s="1">
        <v>769561</v>
      </c>
      <c r="B19" s="1" t="s">
        <v>46</v>
      </c>
      <c r="C19" s="1" t="s">
        <v>19</v>
      </c>
      <c r="D19" s="6">
        <v>270</v>
      </c>
      <c r="E19" s="7">
        <v>1.7846666666666666</v>
      </c>
      <c r="F19" s="7">
        <v>481.86</v>
      </c>
      <c r="G19" s="7">
        <f t="shared" si="0"/>
        <v>3.0339333333333331</v>
      </c>
      <c r="H19" s="7">
        <f t="shared" si="1"/>
        <v>819.16199999999992</v>
      </c>
      <c r="J19"/>
      <c r="K19"/>
      <c r="L19" s="15"/>
    </row>
    <row r="20" spans="1:12" x14ac:dyDescent="0.2">
      <c r="A20" s="1">
        <v>769564</v>
      </c>
      <c r="B20" s="1" t="s">
        <v>46</v>
      </c>
      <c r="C20" s="1" t="s">
        <v>20</v>
      </c>
      <c r="D20" s="6">
        <v>80</v>
      </c>
      <c r="E20" s="7">
        <v>3.38</v>
      </c>
      <c r="F20" s="7">
        <v>270.39999999999998</v>
      </c>
      <c r="G20" s="7">
        <f t="shared" si="0"/>
        <v>5.7459999999999996</v>
      </c>
      <c r="H20" s="7">
        <f t="shared" si="1"/>
        <v>459.67999999999995</v>
      </c>
    </row>
    <row r="21" spans="1:12" x14ac:dyDescent="0.2">
      <c r="A21" s="1">
        <v>769565</v>
      </c>
      <c r="B21" s="1" t="s">
        <v>46</v>
      </c>
      <c r="C21" s="1" t="s">
        <v>21</v>
      </c>
      <c r="D21" s="6">
        <v>272</v>
      </c>
      <c r="E21" s="7">
        <v>2.6765073529411763</v>
      </c>
      <c r="F21" s="7">
        <v>728.01</v>
      </c>
      <c r="G21" s="7">
        <f t="shared" si="0"/>
        <v>4.5500624999999992</v>
      </c>
      <c r="H21" s="7">
        <f t="shared" si="1"/>
        <v>1237.6169999999997</v>
      </c>
    </row>
    <row r="22" spans="1:12" x14ac:dyDescent="0.2">
      <c r="A22" s="1">
        <v>769570</v>
      </c>
      <c r="B22" s="1" t="s">
        <v>46</v>
      </c>
      <c r="C22" s="1" t="s">
        <v>22</v>
      </c>
      <c r="D22" s="6">
        <v>30</v>
      </c>
      <c r="E22" s="7">
        <v>2.44</v>
      </c>
      <c r="F22" s="7">
        <v>73.2</v>
      </c>
      <c r="G22" s="7">
        <f t="shared" si="0"/>
        <v>4.1479999999999997</v>
      </c>
      <c r="H22" s="7">
        <f t="shared" si="1"/>
        <v>124.44</v>
      </c>
    </row>
    <row r="23" spans="1:12" x14ac:dyDescent="0.2">
      <c r="A23" s="1">
        <v>769571</v>
      </c>
      <c r="B23" s="1" t="s">
        <v>46</v>
      </c>
      <c r="C23" s="1" t="s">
        <v>23</v>
      </c>
      <c r="D23" s="6">
        <v>421</v>
      </c>
      <c r="E23" s="7">
        <v>2.3751068883610449</v>
      </c>
      <c r="F23" s="7">
        <v>999.91999999999985</v>
      </c>
      <c r="G23" s="7">
        <f t="shared" si="0"/>
        <v>4.0376817102137759</v>
      </c>
      <c r="H23" s="7">
        <f t="shared" si="1"/>
        <v>1699.8639999999996</v>
      </c>
    </row>
    <row r="24" spans="1:12" x14ac:dyDescent="0.2">
      <c r="A24" s="1">
        <v>769572</v>
      </c>
      <c r="B24" s="1" t="s">
        <v>46</v>
      </c>
      <c r="C24" s="1" t="s">
        <v>24</v>
      </c>
      <c r="D24" s="6">
        <v>384</v>
      </c>
      <c r="E24" s="7">
        <v>1.5223437500000001</v>
      </c>
      <c r="F24" s="7">
        <v>584.58000000000004</v>
      </c>
      <c r="G24" s="7">
        <f t="shared" si="0"/>
        <v>2.587984375</v>
      </c>
      <c r="H24" s="7">
        <f t="shared" si="1"/>
        <v>993.78600000000006</v>
      </c>
      <c r="J24"/>
    </row>
    <row r="25" spans="1:12" x14ac:dyDescent="0.2">
      <c r="A25" s="1">
        <v>769573</v>
      </c>
      <c r="B25" s="1" t="s">
        <v>46</v>
      </c>
      <c r="C25" s="1" t="s">
        <v>24</v>
      </c>
      <c r="D25" s="6">
        <v>754</v>
      </c>
      <c r="E25" s="7">
        <v>1.5215420560747663</v>
      </c>
      <c r="F25" s="7">
        <v>1147.2427102803738</v>
      </c>
      <c r="G25" s="7">
        <f t="shared" si="0"/>
        <v>2.5866214953271025</v>
      </c>
      <c r="H25" s="7">
        <f t="shared" si="1"/>
        <v>1950.3126074766353</v>
      </c>
    </row>
    <row r="26" spans="1:12" x14ac:dyDescent="0.2">
      <c r="A26" s="1">
        <v>769574</v>
      </c>
      <c r="B26" s="1" t="s">
        <v>46</v>
      </c>
      <c r="C26" s="1" t="s">
        <v>25</v>
      </c>
      <c r="D26" s="6">
        <v>204</v>
      </c>
      <c r="E26" s="7">
        <v>1.7347777777777778</v>
      </c>
      <c r="F26" s="7">
        <v>353.89466666666664</v>
      </c>
      <c r="G26" s="7">
        <f t="shared" si="0"/>
        <v>2.949122222222222</v>
      </c>
      <c r="H26" s="7">
        <f t="shared" si="1"/>
        <v>601.62093333333326</v>
      </c>
    </row>
    <row r="27" spans="1:12" x14ac:dyDescent="0.2">
      <c r="A27" s="1">
        <v>769575</v>
      </c>
      <c r="B27" s="1" t="s">
        <v>46</v>
      </c>
      <c r="C27" s="1" t="s">
        <v>26</v>
      </c>
      <c r="D27" s="6">
        <v>372</v>
      </c>
      <c r="E27" s="7">
        <v>1.7737333333333334</v>
      </c>
      <c r="F27" s="7">
        <v>659.8288</v>
      </c>
      <c r="G27" s="7">
        <f t="shared" si="0"/>
        <v>3.0153466666666668</v>
      </c>
      <c r="H27" s="7">
        <f t="shared" si="1"/>
        <v>1121.7089600000002</v>
      </c>
    </row>
    <row r="28" spans="1:12" x14ac:dyDescent="0.2">
      <c r="A28" s="1">
        <v>769578</v>
      </c>
      <c r="B28" s="1" t="s">
        <v>46</v>
      </c>
      <c r="C28" s="1" t="s">
        <v>27</v>
      </c>
      <c r="D28" s="6">
        <v>845</v>
      </c>
      <c r="E28" s="7">
        <v>1.73</v>
      </c>
      <c r="F28" s="7">
        <v>1461.85</v>
      </c>
      <c r="G28" s="7">
        <f t="shared" si="0"/>
        <v>2.9409999999999998</v>
      </c>
      <c r="H28" s="7">
        <f t="shared" si="1"/>
        <v>2485.145</v>
      </c>
    </row>
    <row r="29" spans="1:12" x14ac:dyDescent="0.2">
      <c r="A29" s="1">
        <v>543506</v>
      </c>
      <c r="B29" s="1" t="s">
        <v>45</v>
      </c>
      <c r="C29" s="1" t="s">
        <v>1</v>
      </c>
      <c r="D29" s="6">
        <v>100</v>
      </c>
      <c r="E29" s="7">
        <v>0.94</v>
      </c>
      <c r="F29" s="7">
        <v>94</v>
      </c>
      <c r="G29" s="7">
        <f t="shared" si="0"/>
        <v>1.5979999999999999</v>
      </c>
      <c r="H29" s="7">
        <f t="shared" si="1"/>
        <v>159.79999999999998</v>
      </c>
    </row>
    <row r="30" spans="1:12" x14ac:dyDescent="0.2">
      <c r="A30" s="1">
        <v>543861</v>
      </c>
      <c r="B30" s="1" t="s">
        <v>45</v>
      </c>
      <c r="C30" s="1" t="s">
        <v>2</v>
      </c>
      <c r="D30" s="6">
        <v>70</v>
      </c>
      <c r="E30" s="7">
        <v>1.9</v>
      </c>
      <c r="F30" s="7">
        <v>133</v>
      </c>
      <c r="G30" s="7">
        <f t="shared" si="0"/>
        <v>3.23</v>
      </c>
      <c r="H30" s="7">
        <f t="shared" si="1"/>
        <v>226.1</v>
      </c>
      <c r="K30" s="10"/>
    </row>
    <row r="31" spans="1:12" x14ac:dyDescent="0.2">
      <c r="A31" s="1">
        <v>543874</v>
      </c>
      <c r="B31" s="1" t="s">
        <v>45</v>
      </c>
      <c r="C31" s="1" t="s">
        <v>3</v>
      </c>
      <c r="D31" s="6">
        <v>90</v>
      </c>
      <c r="E31" s="7">
        <v>1.6700000000000002</v>
      </c>
      <c r="F31" s="7">
        <v>150.30000000000001</v>
      </c>
      <c r="G31" s="7">
        <f t="shared" si="0"/>
        <v>2.839</v>
      </c>
      <c r="H31" s="7">
        <f t="shared" si="1"/>
        <v>255.51</v>
      </c>
    </row>
    <row r="32" spans="1:12" x14ac:dyDescent="0.2">
      <c r="A32" s="1">
        <v>543882</v>
      </c>
      <c r="B32" s="1" t="s">
        <v>45</v>
      </c>
      <c r="C32" s="1" t="s">
        <v>4</v>
      </c>
      <c r="D32" s="6">
        <v>100</v>
      </c>
      <c r="E32" s="7">
        <v>1.74</v>
      </c>
      <c r="F32" s="7">
        <v>174</v>
      </c>
      <c r="G32" s="7">
        <f t="shared" si="0"/>
        <v>2.9579999999999997</v>
      </c>
      <c r="H32" s="7">
        <f t="shared" si="1"/>
        <v>295.79999999999995</v>
      </c>
    </row>
    <row r="33" spans="1:8" x14ac:dyDescent="0.2">
      <c r="A33" s="1">
        <v>546861</v>
      </c>
      <c r="B33" s="1" t="s">
        <v>45</v>
      </c>
      <c r="C33" s="1" t="s">
        <v>5</v>
      </c>
      <c r="D33" s="6">
        <v>120</v>
      </c>
      <c r="E33" s="7">
        <v>2.7800000000000002</v>
      </c>
      <c r="F33" s="7">
        <v>333.6</v>
      </c>
      <c r="G33" s="7">
        <f t="shared" si="0"/>
        <v>4.726</v>
      </c>
      <c r="H33" s="7">
        <f t="shared" si="1"/>
        <v>567.12</v>
      </c>
    </row>
    <row r="34" spans="1:8" x14ac:dyDescent="0.2">
      <c r="A34" s="1">
        <v>769530</v>
      </c>
      <c r="B34" s="1" t="s">
        <v>45</v>
      </c>
      <c r="C34" s="1" t="s">
        <v>6</v>
      </c>
      <c r="D34" s="6">
        <v>162</v>
      </c>
      <c r="E34" s="7">
        <v>1.182469135802469</v>
      </c>
      <c r="F34" s="7">
        <v>191.55999999999997</v>
      </c>
      <c r="G34" s="7">
        <f t="shared" si="0"/>
        <v>2.0101975308641973</v>
      </c>
      <c r="H34" s="7">
        <f t="shared" si="1"/>
        <v>325.65199999999999</v>
      </c>
    </row>
    <row r="35" spans="1:8" x14ac:dyDescent="0.2">
      <c r="A35" s="1">
        <v>769531</v>
      </c>
      <c r="B35" s="1" t="s">
        <v>45</v>
      </c>
      <c r="C35" s="1" t="s">
        <v>6</v>
      </c>
      <c r="D35" s="6">
        <v>90</v>
      </c>
      <c r="E35" s="7">
        <v>1.3626666666666667</v>
      </c>
      <c r="F35" s="7">
        <v>122.64</v>
      </c>
      <c r="G35" s="7">
        <f t="shared" si="0"/>
        <v>2.3165333333333331</v>
      </c>
      <c r="H35" s="7">
        <f t="shared" si="1"/>
        <v>208.48799999999997</v>
      </c>
    </row>
    <row r="36" spans="1:8" x14ac:dyDescent="0.2">
      <c r="A36" s="1">
        <v>769533</v>
      </c>
      <c r="B36" s="1" t="s">
        <v>45</v>
      </c>
      <c r="C36" s="1" t="s">
        <v>7</v>
      </c>
      <c r="D36" s="6">
        <v>1402</v>
      </c>
      <c r="E36" s="7">
        <v>0.89</v>
      </c>
      <c r="F36" s="7">
        <v>1247.78</v>
      </c>
      <c r="G36" s="7">
        <f t="shared" si="0"/>
        <v>1.5129999999999999</v>
      </c>
      <c r="H36" s="7">
        <f t="shared" si="1"/>
        <v>2121.2259999999997</v>
      </c>
    </row>
    <row r="37" spans="1:8" x14ac:dyDescent="0.2">
      <c r="A37" s="1">
        <v>769534</v>
      </c>
      <c r="B37" s="1" t="s">
        <v>45</v>
      </c>
      <c r="C37" s="1" t="s">
        <v>8</v>
      </c>
      <c r="D37" s="6">
        <v>1584</v>
      </c>
      <c r="E37" s="7">
        <v>0.89058479532163737</v>
      </c>
      <c r="F37" s="7">
        <v>1410.6863157894736</v>
      </c>
      <c r="G37" s="7">
        <f t="shared" si="0"/>
        <v>1.5139941520467834</v>
      </c>
      <c r="H37" s="7">
        <f t="shared" si="1"/>
        <v>2398.1667368421049</v>
      </c>
    </row>
    <row r="38" spans="1:8" x14ac:dyDescent="0.2">
      <c r="A38" s="1">
        <v>769535</v>
      </c>
      <c r="B38" s="1" t="s">
        <v>45</v>
      </c>
      <c r="C38" s="1" t="s">
        <v>9</v>
      </c>
      <c r="D38" s="6">
        <v>1242</v>
      </c>
      <c r="E38" s="7">
        <v>0.89068965517241372</v>
      </c>
      <c r="F38" s="7">
        <v>1106.2365517241378</v>
      </c>
      <c r="G38" s="7">
        <f t="shared" si="0"/>
        <v>1.5141724137931032</v>
      </c>
      <c r="H38" s="7">
        <f t="shared" si="1"/>
        <v>1880.6021379310341</v>
      </c>
    </row>
    <row r="39" spans="1:8" x14ac:dyDescent="0.2">
      <c r="A39" s="1">
        <v>769537</v>
      </c>
      <c r="B39" s="1" t="s">
        <v>45</v>
      </c>
      <c r="C39" s="1" t="s">
        <v>10</v>
      </c>
      <c r="D39" s="6">
        <v>250</v>
      </c>
      <c r="E39" s="7">
        <v>0.51127118644067793</v>
      </c>
      <c r="F39" s="7">
        <v>127.81779661016948</v>
      </c>
      <c r="G39" s="7">
        <f t="shared" si="0"/>
        <v>0.86916101694915249</v>
      </c>
      <c r="H39" s="7">
        <f t="shared" si="1"/>
        <v>217.29025423728811</v>
      </c>
    </row>
    <row r="40" spans="1:8" x14ac:dyDescent="0.2">
      <c r="A40" s="1">
        <v>769538</v>
      </c>
      <c r="B40" s="1" t="s">
        <v>45</v>
      </c>
      <c r="C40" s="1" t="s">
        <v>11</v>
      </c>
      <c r="D40" s="6">
        <v>24</v>
      </c>
      <c r="E40" s="7">
        <v>1.0545833333333332</v>
      </c>
      <c r="F40" s="7">
        <v>25.309999999999995</v>
      </c>
      <c r="G40" s="7">
        <f t="shared" si="0"/>
        <v>1.7927916666666663</v>
      </c>
      <c r="H40" s="7">
        <f t="shared" si="1"/>
        <v>43.026999999999994</v>
      </c>
    </row>
    <row r="41" spans="1:8" x14ac:dyDescent="0.2">
      <c r="A41" s="1">
        <v>769539</v>
      </c>
      <c r="B41" s="1" t="s">
        <v>45</v>
      </c>
      <c r="C41" s="1" t="s">
        <v>12</v>
      </c>
      <c r="D41" s="6">
        <v>312</v>
      </c>
      <c r="E41" s="7">
        <v>1.3499999999999999</v>
      </c>
      <c r="F41" s="7">
        <v>421.19999999999993</v>
      </c>
      <c r="G41" s="7">
        <f t="shared" si="0"/>
        <v>2.2949999999999999</v>
      </c>
      <c r="H41" s="7">
        <f t="shared" si="1"/>
        <v>716.04</v>
      </c>
    </row>
    <row r="42" spans="1:8" x14ac:dyDescent="0.2">
      <c r="A42" s="1">
        <v>769582</v>
      </c>
      <c r="B42" s="1" t="s">
        <v>45</v>
      </c>
      <c r="C42" s="1" t="s">
        <v>28</v>
      </c>
      <c r="D42" s="6">
        <v>360</v>
      </c>
      <c r="E42" s="7">
        <v>1.27</v>
      </c>
      <c r="F42" s="7">
        <v>457.2</v>
      </c>
      <c r="G42" s="7">
        <f t="shared" si="0"/>
        <v>2.1589999999999998</v>
      </c>
      <c r="H42" s="7">
        <f t="shared" si="1"/>
        <v>777.2399999999999</v>
      </c>
    </row>
    <row r="43" spans="1:8" x14ac:dyDescent="0.2">
      <c r="A43" s="1">
        <v>769588</v>
      </c>
      <c r="B43" s="1" t="s">
        <v>45</v>
      </c>
      <c r="C43" s="1" t="s">
        <v>29</v>
      </c>
      <c r="D43" s="6">
        <v>42</v>
      </c>
      <c r="E43" s="7">
        <v>0.83666666666666667</v>
      </c>
      <c r="F43" s="7">
        <v>35.14</v>
      </c>
      <c r="G43" s="7">
        <f t="shared" si="0"/>
        <v>1.4223333333333332</v>
      </c>
      <c r="H43" s="7">
        <f t="shared" si="1"/>
        <v>59.737999999999992</v>
      </c>
    </row>
    <row r="44" spans="1:8" x14ac:dyDescent="0.2">
      <c r="A44" s="1">
        <v>769591</v>
      </c>
      <c r="B44" s="1" t="s">
        <v>45</v>
      </c>
      <c r="C44" s="1" t="s">
        <v>30</v>
      </c>
      <c r="D44" s="6">
        <v>1145</v>
      </c>
      <c r="E44" s="7">
        <v>1.1315056461731492</v>
      </c>
      <c r="F44" s="7">
        <v>1295.5739648682559</v>
      </c>
      <c r="G44" s="7">
        <f t="shared" si="0"/>
        <v>1.9235595984943537</v>
      </c>
      <c r="H44" s="7">
        <f t="shared" si="1"/>
        <v>2202.4757402760351</v>
      </c>
    </row>
    <row r="45" spans="1:8" x14ac:dyDescent="0.2">
      <c r="A45" s="1">
        <v>769594</v>
      </c>
      <c r="B45" s="1" t="s">
        <v>45</v>
      </c>
      <c r="C45" s="1" t="s">
        <v>28</v>
      </c>
      <c r="D45" s="6">
        <v>1260</v>
      </c>
      <c r="E45" s="7">
        <v>0.64927380952380953</v>
      </c>
      <c r="F45" s="7">
        <v>818.08500000000004</v>
      </c>
      <c r="G45" s="7">
        <f t="shared" si="0"/>
        <v>1.1037654761904763</v>
      </c>
      <c r="H45" s="7">
        <f t="shared" si="1"/>
        <v>1390.7445</v>
      </c>
    </row>
    <row r="46" spans="1:8" x14ac:dyDescent="0.2">
      <c r="A46" s="1">
        <v>769595</v>
      </c>
      <c r="B46" s="1" t="s">
        <v>45</v>
      </c>
      <c r="C46" s="1" t="s">
        <v>28</v>
      </c>
      <c r="D46" s="6">
        <v>2859</v>
      </c>
      <c r="E46" s="7">
        <v>0.64748299319727887</v>
      </c>
      <c r="F46" s="7">
        <v>1851.1538775510203</v>
      </c>
      <c r="G46" s="7">
        <f t="shared" si="0"/>
        <v>1.100721088435374</v>
      </c>
      <c r="H46" s="7">
        <f t="shared" si="1"/>
        <v>3146.961591836734</v>
      </c>
    </row>
    <row r="47" spans="1:8" x14ac:dyDescent="0.2">
      <c r="A47" s="1">
        <v>769597</v>
      </c>
      <c r="B47" s="1" t="s">
        <v>45</v>
      </c>
      <c r="C47" s="1" t="s">
        <v>31</v>
      </c>
      <c r="D47" s="6">
        <v>420</v>
      </c>
      <c r="E47" s="7">
        <v>0.65</v>
      </c>
      <c r="F47" s="7">
        <v>273</v>
      </c>
      <c r="G47" s="7">
        <f t="shared" si="0"/>
        <v>1.105</v>
      </c>
      <c r="H47" s="9">
        <f t="shared" si="1"/>
        <v>464.09999999999997</v>
      </c>
    </row>
    <row r="48" spans="1:8" x14ac:dyDescent="0.2">
      <c r="A48" s="28">
        <v>363507</v>
      </c>
      <c r="B48" s="1" t="s">
        <v>45</v>
      </c>
      <c r="C48" s="1" t="s">
        <v>53</v>
      </c>
      <c r="D48" s="6">
        <v>1512</v>
      </c>
      <c r="E48" s="7"/>
      <c r="F48" s="7"/>
      <c r="G48" s="7">
        <f>+H48/D48</f>
        <v>1.9100000000000001</v>
      </c>
      <c r="H48" s="9">
        <v>2887.92</v>
      </c>
    </row>
    <row r="49" spans="1:8" x14ac:dyDescent="0.2">
      <c r="A49" s="29">
        <v>363509</v>
      </c>
      <c r="B49" s="1" t="s">
        <v>45</v>
      </c>
      <c r="C49" s="1" t="s">
        <v>54</v>
      </c>
      <c r="D49" s="6">
        <v>2808</v>
      </c>
      <c r="E49" s="7"/>
      <c r="F49" s="7"/>
      <c r="G49" s="7">
        <f t="shared" ref="G49:G57" si="2">+H49/D49</f>
        <v>2.25</v>
      </c>
      <c r="H49" s="9">
        <v>6318</v>
      </c>
    </row>
    <row r="50" spans="1:8" x14ac:dyDescent="0.2">
      <c r="A50" s="29">
        <v>363511</v>
      </c>
      <c r="B50" s="1" t="s">
        <v>45</v>
      </c>
      <c r="C50" s="1" t="s">
        <v>55</v>
      </c>
      <c r="D50" s="6">
        <v>840</v>
      </c>
      <c r="E50" s="7"/>
      <c r="F50" s="7"/>
      <c r="G50" s="7">
        <f t="shared" si="2"/>
        <v>2.5799999999999996</v>
      </c>
      <c r="H50" s="9">
        <v>2167.1999999999998</v>
      </c>
    </row>
    <row r="51" spans="1:8" x14ac:dyDescent="0.2">
      <c r="A51" s="29">
        <v>383456</v>
      </c>
      <c r="B51" s="1" t="s">
        <v>45</v>
      </c>
      <c r="C51" s="1" t="s">
        <v>56</v>
      </c>
      <c r="D51" s="6">
        <v>780</v>
      </c>
      <c r="E51" s="7"/>
      <c r="F51" s="7"/>
      <c r="G51" s="7">
        <f t="shared" si="2"/>
        <v>1</v>
      </c>
      <c r="H51" s="9">
        <v>780</v>
      </c>
    </row>
    <row r="52" spans="1:8" x14ac:dyDescent="0.2">
      <c r="A52" s="29">
        <v>383458</v>
      </c>
      <c r="B52" s="1" t="s">
        <v>45</v>
      </c>
      <c r="C52" s="1" t="s">
        <v>57</v>
      </c>
      <c r="D52" s="6">
        <v>2000</v>
      </c>
      <c r="E52" s="7"/>
      <c r="F52" s="7"/>
      <c r="G52" s="7">
        <f t="shared" si="2"/>
        <v>1</v>
      </c>
      <c r="H52" s="9">
        <v>2000</v>
      </c>
    </row>
    <row r="53" spans="1:8" x14ac:dyDescent="0.2">
      <c r="A53" s="29">
        <v>383559</v>
      </c>
      <c r="B53" s="1" t="s">
        <v>45</v>
      </c>
      <c r="C53" s="1" t="s">
        <v>58</v>
      </c>
      <c r="D53" s="6">
        <v>720</v>
      </c>
      <c r="E53" s="7"/>
      <c r="F53" s="7"/>
      <c r="G53" s="7">
        <f t="shared" si="2"/>
        <v>1.31</v>
      </c>
      <c r="H53" s="9">
        <v>943.2</v>
      </c>
    </row>
    <row r="54" spans="1:8" x14ac:dyDescent="0.2">
      <c r="A54" s="29">
        <v>383560</v>
      </c>
      <c r="B54" s="1" t="s">
        <v>45</v>
      </c>
      <c r="C54" s="1" t="s">
        <v>59</v>
      </c>
      <c r="D54" s="6">
        <v>1440</v>
      </c>
      <c r="E54" s="7"/>
      <c r="F54" s="7"/>
      <c r="G54" s="7">
        <f t="shared" si="2"/>
        <v>2.58</v>
      </c>
      <c r="H54" s="9">
        <v>3715.2</v>
      </c>
    </row>
    <row r="55" spans="1:8" x14ac:dyDescent="0.2">
      <c r="A55" s="29">
        <v>383581</v>
      </c>
      <c r="B55" s="1" t="s">
        <v>45</v>
      </c>
      <c r="C55" s="1" t="s">
        <v>60</v>
      </c>
      <c r="D55" s="6">
        <v>1392</v>
      </c>
      <c r="E55" s="7"/>
      <c r="F55" s="7"/>
      <c r="G55" s="7">
        <f t="shared" si="2"/>
        <v>1.91</v>
      </c>
      <c r="H55" s="9">
        <v>2658.72</v>
      </c>
    </row>
    <row r="56" spans="1:8" x14ac:dyDescent="0.2">
      <c r="A56" s="29">
        <v>383582</v>
      </c>
      <c r="B56" s="1" t="s">
        <v>45</v>
      </c>
      <c r="C56" s="1" t="s">
        <v>61</v>
      </c>
      <c r="D56" s="6">
        <v>1512</v>
      </c>
      <c r="E56" s="7"/>
      <c r="F56" s="7"/>
      <c r="G56" s="7">
        <f t="shared" si="2"/>
        <v>1.38</v>
      </c>
      <c r="H56" s="9">
        <v>2086.56</v>
      </c>
    </row>
    <row r="57" spans="1:8" x14ac:dyDescent="0.2">
      <c r="A57" s="29">
        <v>383606</v>
      </c>
      <c r="B57" s="1" t="s">
        <v>45</v>
      </c>
      <c r="C57" s="1" t="s">
        <v>62</v>
      </c>
      <c r="D57" s="6">
        <v>2640</v>
      </c>
      <c r="E57" s="7"/>
      <c r="F57" s="7"/>
      <c r="G57" s="7">
        <f t="shared" si="2"/>
        <v>2.25</v>
      </c>
      <c r="H57" s="9">
        <v>5940</v>
      </c>
    </row>
    <row r="58" spans="1:8" ht="13.5" thickBot="1" x14ac:dyDescent="0.25">
      <c r="A58" s="1"/>
      <c r="B58" s="1"/>
      <c r="C58" s="1"/>
      <c r="D58" s="6"/>
      <c r="E58" s="7"/>
      <c r="F58" s="7"/>
      <c r="G58" s="26"/>
      <c r="H58" s="27"/>
    </row>
    <row r="59" spans="1:8" ht="13.5" thickBot="1" x14ac:dyDescent="0.25">
      <c r="A59" s="1" t="s">
        <v>38</v>
      </c>
      <c r="B59" s="1"/>
      <c r="C59" s="21" t="s">
        <v>38</v>
      </c>
      <c r="D59" s="22">
        <f>SUM(D2:F57)</f>
        <v>74080.145715465318</v>
      </c>
      <c r="E59" s="23"/>
      <c r="F59" s="23">
        <v>35787.496224843482</v>
      </c>
      <c r="G59" s="24">
        <f>+H59/D59</f>
        <v>1.2194298851571379</v>
      </c>
      <c r="H59" s="25">
        <f>SUM(H2:H57)</f>
        <v>90335.54358223392</v>
      </c>
    </row>
    <row r="63" spans="1:8" x14ac:dyDescent="0.2">
      <c r="D63" s="3"/>
    </row>
  </sheetData>
  <autoFilter ref="A1:G59">
    <sortState ref="A2:G59">
      <sortCondition descending="1" ref="B1:B59"/>
    </sortState>
  </autoFilter>
  <phoneticPr fontId="0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dcterms:created xsi:type="dcterms:W3CDTF">2018-09-18T08:55:43Z</dcterms:created>
  <dcterms:modified xsi:type="dcterms:W3CDTF">2019-03-26T13:43:25Z</dcterms:modified>
</cp:coreProperties>
</file>